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tabRatio="389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>
    <definedName name="_xlnm.Print_Area" localSheetId="0">'Munka1'!$A$1:$K$74</definedName>
  </definedNames>
  <calcPr fullCalcOnLoad="1"/>
</workbook>
</file>

<file path=xl/sharedStrings.xml><?xml version="1.0" encoding="utf-8"?>
<sst xmlns="http://schemas.openxmlformats.org/spreadsheetml/2006/main" count="125" uniqueCount="74">
  <si>
    <t xml:space="preserve">Bevételi  forrás  megnevezése </t>
  </si>
  <si>
    <t>Összesen:</t>
  </si>
  <si>
    <t>Működési</t>
  </si>
  <si>
    <t>Felhalmozási</t>
  </si>
  <si>
    <t>TÁRGYÉVI BEVÉTELEK ÖSSZESEN:</t>
  </si>
  <si>
    <t>Müködési:</t>
  </si>
  <si>
    <t>Felhalmozási:</t>
  </si>
  <si>
    <t>Összesen</t>
  </si>
  <si>
    <t>Gépjárműadó bevétel 40%</t>
  </si>
  <si>
    <t>Helyi önkormányzatok működésének általános támogatása</t>
  </si>
  <si>
    <t xml:space="preserve"> - Település-üzemeltetéshez kapcsolódó feladatellátás támogatása</t>
  </si>
  <si>
    <t xml:space="preserve"> - Óvodapedagógusok, és az óvodapedagógusok nevelőmunkáját közvetlenül segítők bértámogatása</t>
  </si>
  <si>
    <t xml:space="preserve"> - Óvodaműködtetési támogatás</t>
  </si>
  <si>
    <t xml:space="preserve"> - Gyermekétkeztetés támogatása</t>
  </si>
  <si>
    <t>Működési célú központosított előirányzatok</t>
  </si>
  <si>
    <t>Helyi önkormányzatok kiegészítő támogatásai</t>
  </si>
  <si>
    <t xml:space="preserve">  -Rendszeres szociális segély központi megtérítése</t>
  </si>
  <si>
    <t xml:space="preserve"> - Foglalkoztatást helyettesítő támogatás</t>
  </si>
  <si>
    <t xml:space="preserve"> - Normatív lakásfenntartási támogatás</t>
  </si>
  <si>
    <t>Vagyoni típusú adók: magánszemélyek kommunális adója</t>
  </si>
  <si>
    <t xml:space="preserve">Értékesítési típusú adók: Iparűzési adó </t>
  </si>
  <si>
    <t>Előző év költségvetési maradványának igénybevétele</t>
  </si>
  <si>
    <t>II./ FINANSZÍROZÁSI BEVÉTELEK</t>
  </si>
  <si>
    <t xml:space="preserve">I./ KÖLTSÉGVETÉSI BEVÉTELEK </t>
  </si>
  <si>
    <t xml:space="preserve"> - A települési önkormányzatok szociális feladatainak egyéb támogatása</t>
  </si>
  <si>
    <t>Települési önkormányzatok kulturális feladatainak támogatása</t>
  </si>
  <si>
    <t xml:space="preserve"> - 2014. évről áthúzódó bérkompenzáció támogatása</t>
  </si>
  <si>
    <t xml:space="preserve"> - Költségvetési szerveknél foglalkoztatottak 2015. évi kompenzációja</t>
  </si>
  <si>
    <t>a./ Önkormányzatok működési támogatásai</t>
  </si>
  <si>
    <t>b./ Működési célú támogatások államháztartáson belülről</t>
  </si>
  <si>
    <t>c./ Közhatalmi bevételek</t>
  </si>
  <si>
    <t>d./ Működési bevételek</t>
  </si>
  <si>
    <t>Helyi adópótlék, adóbírság</t>
  </si>
  <si>
    <t>e./ Működési célú átvett pénzeszközök</t>
  </si>
  <si>
    <t>f./ Felhalmozási célú átvett pénzeszközök</t>
  </si>
  <si>
    <t>Eredeti ei.</t>
  </si>
  <si>
    <t>Kötelező feladatok</t>
  </si>
  <si>
    <t>Önként vállalt feladatok</t>
  </si>
  <si>
    <t>X</t>
  </si>
  <si>
    <t>Települési önkormányzatok egyes köznevelési feladatainak támogatása</t>
  </si>
  <si>
    <t>Települési önkormányzatok szociális, gyermekjóléti és gyermekétkeztetési feladatainak támogatása</t>
  </si>
  <si>
    <t xml:space="preserve">Egervár község Önkormányzata 2015. évi tervezett bevételei forrásonként </t>
  </si>
  <si>
    <t xml:space="preserve"> -  Önkormányzati hivatal működésének támogatása</t>
  </si>
  <si>
    <t xml:space="preserve"> - Kiegészítő támogatás az óvodapedagógusok minősítéséből adódó többletkiadásokhoz</t>
  </si>
  <si>
    <t xml:space="preserve"> - Prémium évek program</t>
  </si>
  <si>
    <t>Egyéb működési célú támogatások bevételei egyéb fejezeti kezelésű előirányzatoktól (közfoglalkoztatás)</t>
  </si>
  <si>
    <t>Talajterhelési díj</t>
  </si>
  <si>
    <t>Szolgáltatások ellenértéke (bérleti díjak, közterülethasználati díjak, lakbér)</t>
  </si>
  <si>
    <t>Ellátási díjak (iskolai étkezési térítési díjak)</t>
  </si>
  <si>
    <t>Kiszámlázott általános forgalmi adó, ÁFA visszatérülések</t>
  </si>
  <si>
    <t>Egyéb működési célú támogatások bevételei társadalombiztosítási pénzügyi alaptól</t>
  </si>
  <si>
    <t>Egyéb működési célú támogatások bevételei helyi önkormányzatoktól:</t>
  </si>
  <si>
    <t xml:space="preserve">Iskolai étkeztetéshez </t>
  </si>
  <si>
    <t xml:space="preserve"> - Gősfa Önkormányzattól</t>
  </si>
  <si>
    <t xml:space="preserve"> - Lakhegy Önkormányzattól</t>
  </si>
  <si>
    <t xml:space="preserve"> - Vasboldogasszony Önkormányzattól </t>
  </si>
  <si>
    <t xml:space="preserve"> - Kispáli Önkormányzattól </t>
  </si>
  <si>
    <t xml:space="preserve"> - Nagypáli Önkormányzattól </t>
  </si>
  <si>
    <t xml:space="preserve"> - Vasvár Önkormányzattól</t>
  </si>
  <si>
    <t xml:space="preserve"> - Csatár Önkormányzattól</t>
  </si>
  <si>
    <t xml:space="preserve"> - Győrvár Önkormányzattól</t>
  </si>
  <si>
    <t xml:space="preserve"> - Hegyhátszentpéter Önkormányzattól</t>
  </si>
  <si>
    <t>Óvodához</t>
  </si>
  <si>
    <t xml:space="preserve"> - Győrvár Önkormányzattól </t>
  </si>
  <si>
    <t xml:space="preserve"> - Petőmihályfa Önkormányzattól </t>
  </si>
  <si>
    <t>Orvosi rendelő fenntartásához (Lakhegy)</t>
  </si>
  <si>
    <t xml:space="preserve">Működési célú visszatérítendő támogatások visszatérülése államháztartáson kívülről </t>
  </si>
  <si>
    <t xml:space="preserve"> - Egervári Estékért, Hagyományokért, Kultúráért Alapítvány </t>
  </si>
  <si>
    <t xml:space="preserve"> - Háztartások </t>
  </si>
  <si>
    <t>Működési célú visszatérítendő támogatások visszatérülése társulásoktól</t>
  </si>
  <si>
    <t xml:space="preserve"> - Egervári Polgárőr Egyesület</t>
  </si>
  <si>
    <t xml:space="preserve"> - Egervári László Általános Iskoláért Alapítvány</t>
  </si>
  <si>
    <t xml:space="preserve">Felhalmozási célú visszatérítendő támogatások visszatérülése államháztartáson kívülről </t>
  </si>
  <si>
    <t>2. melléklet az önkormányzat 1/2015.(II.20.)  rendeletéhez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</si>
</sst>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8"/>
      <name val="Arial CE"/>
      <family val="0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33" borderId="19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3" fontId="5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34" xfId="0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8" fillId="33" borderId="27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3" fontId="8" fillId="33" borderId="32" xfId="0" applyNumberFormat="1" applyFont="1" applyFill="1" applyBorder="1" applyAlignment="1">
      <alignment/>
    </xf>
    <xf numFmtId="3" fontId="8" fillId="33" borderId="39" xfId="0" applyNumberFormat="1" applyFont="1" applyFill="1" applyBorder="1" applyAlignment="1">
      <alignment vertical="center"/>
    </xf>
    <xf numFmtId="3" fontId="8" fillId="33" borderId="40" xfId="0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7" fillId="33" borderId="38" xfId="0" applyNumberFormat="1" applyFont="1" applyFill="1" applyBorder="1" applyAlignment="1">
      <alignment vertical="center"/>
    </xf>
    <xf numFmtId="3" fontId="9" fillId="0" borderId="30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" fillId="0" borderId="13" xfId="0" applyFont="1" applyBorder="1" applyAlignment="1">
      <alignment wrapText="1"/>
    </xf>
    <xf numFmtId="3" fontId="10" fillId="0" borderId="30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3" fillId="0" borderId="5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5" fillId="0" borderId="34" xfId="0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Alignment="1">
      <alignment/>
    </xf>
    <xf numFmtId="0" fontId="2" fillId="0" borderId="52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52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0" fillId="0" borderId="54" xfId="0" applyBorder="1" applyAlignment="1">
      <alignment/>
    </xf>
    <xf numFmtId="3" fontId="4" fillId="0" borderId="55" xfId="0" applyNumberFormat="1" applyFont="1" applyBorder="1" applyAlignment="1">
      <alignment/>
    </xf>
    <xf numFmtId="3" fontId="8" fillId="33" borderId="35" xfId="0" applyNumberFormat="1" applyFont="1" applyFill="1" applyBorder="1" applyAlignment="1">
      <alignment vertical="center"/>
    </xf>
    <xf numFmtId="3" fontId="8" fillId="33" borderId="36" xfId="0" applyNumberFormat="1" applyFont="1" applyFill="1" applyBorder="1" applyAlignment="1">
      <alignment vertical="center"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3" fillId="0" borderId="52" xfId="0" applyFont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56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0" fontId="0" fillId="0" borderId="54" xfId="0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left" vertical="center"/>
    </xf>
    <xf numFmtId="3" fontId="4" fillId="0" borderId="29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10" fillId="0" borderId="44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28" xfId="0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32" xfId="0" applyFont="1" applyBorder="1" applyAlignment="1">
      <alignment horizontal="left"/>
    </xf>
    <xf numFmtId="3" fontId="10" fillId="0" borderId="59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2" xfId="0" applyFont="1" applyBorder="1" applyAlignment="1">
      <alignment wrapText="1"/>
    </xf>
    <xf numFmtId="0" fontId="0" fillId="0" borderId="63" xfId="0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10" fillId="0" borderId="5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/>
    </xf>
    <xf numFmtId="3" fontId="7" fillId="33" borderId="28" xfId="0" applyNumberFormat="1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0" fontId="9" fillId="0" borderId="4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/>
    </xf>
    <xf numFmtId="3" fontId="5" fillId="0" borderId="31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0" fontId="0" fillId="0" borderId="19" xfId="0" applyFont="1" applyBorder="1" applyAlignment="1">
      <alignment wrapText="1"/>
    </xf>
    <xf numFmtId="3" fontId="4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70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5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72" xfId="0" applyNumberFormat="1" applyFont="1" applyBorder="1" applyAlignment="1">
      <alignment wrapText="1"/>
    </xf>
    <xf numFmtId="0" fontId="10" fillId="0" borderId="31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3" xfId="0" applyFont="1" applyBorder="1" applyAlignment="1">
      <alignment/>
    </xf>
    <xf numFmtId="164" fontId="10" fillId="0" borderId="26" xfId="0" applyNumberFormat="1" applyFont="1" applyBorder="1" applyAlignment="1">
      <alignment horizontal="right"/>
    </xf>
    <xf numFmtId="0" fontId="10" fillId="0" borderId="34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164" fontId="0" fillId="0" borderId="72" xfId="0" applyNumberFormat="1" applyFont="1" applyBorder="1" applyAlignment="1">
      <alignment horizontal="left"/>
    </xf>
    <xf numFmtId="0" fontId="0" fillId="0" borderId="5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0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164" fontId="0" fillId="0" borderId="72" xfId="0" applyNumberFormat="1" applyFont="1" applyBorder="1" applyAlignment="1">
      <alignment horizontal="left"/>
    </xf>
    <xf numFmtId="164" fontId="5" fillId="0" borderId="26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3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67" xfId="0" applyFont="1" applyBorder="1" applyAlignment="1">
      <alignment/>
    </xf>
    <xf numFmtId="0" fontId="3" fillId="0" borderId="73" xfId="0" applyFont="1" applyBorder="1" applyAlignment="1">
      <alignment wrapText="1"/>
    </xf>
    <xf numFmtId="0" fontId="3" fillId="0" borderId="73" xfId="0" applyFont="1" applyBorder="1" applyAlignment="1">
      <alignment/>
    </xf>
    <xf numFmtId="3" fontId="10" fillId="0" borderId="47" xfId="0" applyNumberFormat="1" applyFont="1" applyBorder="1" applyAlignment="1">
      <alignment/>
    </xf>
    <xf numFmtId="3" fontId="10" fillId="0" borderId="74" xfId="0" applyNumberFormat="1" applyFont="1" applyBorder="1" applyAlignment="1">
      <alignment/>
    </xf>
    <xf numFmtId="3" fontId="10" fillId="0" borderId="75" xfId="0" applyNumberFormat="1" applyFont="1" applyBorder="1" applyAlignment="1">
      <alignment/>
    </xf>
    <xf numFmtId="0" fontId="10" fillId="0" borderId="74" xfId="0" applyFont="1" applyFill="1" applyBorder="1" applyAlignment="1">
      <alignment/>
    </xf>
    <xf numFmtId="0" fontId="10" fillId="0" borderId="69" xfId="0" applyFont="1" applyBorder="1" applyAlignment="1">
      <alignment/>
    </xf>
    <xf numFmtId="3" fontId="8" fillId="33" borderId="28" xfId="0" applyNumberFormat="1" applyFont="1" applyFill="1" applyBorder="1" applyAlignment="1">
      <alignment vertical="center"/>
    </xf>
    <xf numFmtId="0" fontId="2" fillId="0" borderId="53" xfId="0" applyFont="1" applyBorder="1" applyAlignment="1">
      <alignment/>
    </xf>
    <xf numFmtId="3" fontId="9" fillId="0" borderId="7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10" fillId="0" borderId="76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164" fontId="5" fillId="0" borderId="26" xfId="0" applyNumberFormat="1" applyFont="1" applyFill="1" applyBorder="1" applyAlignment="1">
      <alignment horizontal="center"/>
    </xf>
    <xf numFmtId="3" fontId="4" fillId="0" borderId="56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4" fillId="0" borderId="39" xfId="0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3" fontId="9" fillId="0" borderId="74" xfId="0" applyNumberFormat="1" applyFont="1" applyBorder="1" applyAlignment="1">
      <alignment/>
    </xf>
    <xf numFmtId="3" fontId="9" fillId="0" borderId="75" xfId="0" applyNumberFormat="1" applyFont="1" applyBorder="1" applyAlignment="1">
      <alignment/>
    </xf>
    <xf numFmtId="3" fontId="9" fillId="0" borderId="28" xfId="0" applyNumberFormat="1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3" fontId="9" fillId="0" borderId="64" xfId="0" applyNumberFormat="1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0" fontId="1" fillId="0" borderId="77" xfId="0" applyFont="1" applyBorder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83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6.625" style="0" customWidth="1"/>
    <col min="2" max="2" width="7.75390625" style="0" hidden="1" customWidth="1"/>
    <col min="3" max="3" width="11.625" style="0" hidden="1" customWidth="1"/>
    <col min="4" max="4" width="10.875" style="0" hidden="1" customWidth="1"/>
    <col min="5" max="5" width="10.375" style="0" hidden="1" customWidth="1"/>
    <col min="6" max="6" width="13.625" style="0" hidden="1" customWidth="1"/>
    <col min="7" max="7" width="16.25390625" style="0" customWidth="1"/>
    <col min="8" max="8" width="16.75390625" style="0" customWidth="1"/>
    <col min="9" max="9" width="14.25390625" style="0" customWidth="1"/>
    <col min="10" max="10" width="9.625" style="0" customWidth="1"/>
    <col min="11" max="11" width="9.75390625" style="0" customWidth="1"/>
    <col min="12" max="76" width="9.125" style="2" customWidth="1"/>
  </cols>
  <sheetData>
    <row r="1" ht="7.5" customHeight="1"/>
    <row r="2" spans="1:11" ht="12.75">
      <c r="A2" s="315" t="s">
        <v>73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ht="13.5" thickBot="1"/>
    <row r="4" spans="1:76" s="5" customFormat="1" ht="44.25" customHeight="1" thickBot="1">
      <c r="A4" s="316" t="s">
        <v>41</v>
      </c>
      <c r="B4" s="317"/>
      <c r="C4" s="317"/>
      <c r="D4" s="317"/>
      <c r="E4" s="317"/>
      <c r="F4" s="317"/>
      <c r="G4" s="317"/>
      <c r="H4" s="317"/>
      <c r="I4" s="317"/>
      <c r="J4" s="317"/>
      <c r="K4" s="318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</row>
    <row r="5" spans="1:11" ht="18" customHeight="1" thickBot="1">
      <c r="A5" s="319" t="s">
        <v>0</v>
      </c>
      <c r="B5" s="146"/>
      <c r="C5" s="6"/>
      <c r="D5" s="7" t="s">
        <v>1</v>
      </c>
      <c r="E5" s="8" t="s">
        <v>5</v>
      </c>
      <c r="F5" s="17" t="s">
        <v>6</v>
      </c>
      <c r="G5" s="145" t="s">
        <v>7</v>
      </c>
      <c r="H5" s="30" t="s">
        <v>2</v>
      </c>
      <c r="I5" s="31" t="s">
        <v>3</v>
      </c>
      <c r="J5" s="311" t="s">
        <v>36</v>
      </c>
      <c r="K5" s="313" t="s">
        <v>37</v>
      </c>
    </row>
    <row r="6" spans="1:11" ht="23.25" customHeight="1" thickBot="1">
      <c r="A6" s="320"/>
      <c r="B6" s="153"/>
      <c r="C6" s="154"/>
      <c r="D6" s="144"/>
      <c r="E6" s="155"/>
      <c r="F6" s="156"/>
      <c r="G6" s="143" t="s">
        <v>35</v>
      </c>
      <c r="H6" s="143" t="s">
        <v>35</v>
      </c>
      <c r="I6" s="158" t="s">
        <v>35</v>
      </c>
      <c r="J6" s="312"/>
      <c r="K6" s="314"/>
    </row>
    <row r="7" spans="1:76" s="100" customFormat="1" ht="25.5">
      <c r="A7" s="147" t="s">
        <v>9</v>
      </c>
      <c r="B7" s="148"/>
      <c r="C7" s="149"/>
      <c r="D7" s="150">
        <v>4932</v>
      </c>
      <c r="E7" s="150">
        <v>4932</v>
      </c>
      <c r="F7" s="151"/>
      <c r="G7" s="157">
        <f>SUM(G9,G8)</f>
        <v>37899</v>
      </c>
      <c r="H7" s="150">
        <f>SUM(H9,H8)</f>
        <v>37899</v>
      </c>
      <c r="I7" s="152"/>
      <c r="J7" s="165"/>
      <c r="K7" s="177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</row>
    <row r="8" spans="1:76" s="109" customFormat="1" ht="15">
      <c r="A8" s="203" t="s">
        <v>42</v>
      </c>
      <c r="B8" s="204"/>
      <c r="C8" s="205"/>
      <c r="D8" s="206"/>
      <c r="E8" s="206"/>
      <c r="F8" s="207"/>
      <c r="G8" s="205">
        <f>SUM(H8:I8)</f>
        <v>31510</v>
      </c>
      <c r="H8" s="206">
        <v>31510</v>
      </c>
      <c r="I8" s="208"/>
      <c r="J8" s="209" t="s">
        <v>38</v>
      </c>
      <c r="K8" s="210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</row>
    <row r="9" spans="1:76" s="91" customFormat="1" ht="25.5">
      <c r="A9" s="10" t="s">
        <v>10</v>
      </c>
      <c r="B9" s="25"/>
      <c r="C9" s="87">
        <v>1132</v>
      </c>
      <c r="D9" s="88"/>
      <c r="E9" s="88"/>
      <c r="F9" s="89"/>
      <c r="G9" s="87">
        <f>SUM(H9:I9)</f>
        <v>6389</v>
      </c>
      <c r="H9" s="88">
        <v>6389</v>
      </c>
      <c r="I9" s="90"/>
      <c r="J9" s="166" t="s">
        <v>38</v>
      </c>
      <c r="K9" s="178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</row>
    <row r="10" spans="1:76" s="100" customFormat="1" ht="25.5">
      <c r="A10" s="94" t="s">
        <v>39</v>
      </c>
      <c r="B10" s="101"/>
      <c r="C10" s="95"/>
      <c r="D10" s="96"/>
      <c r="E10" s="96"/>
      <c r="F10" s="98"/>
      <c r="G10" s="95">
        <f>SUM(G11:G13)</f>
        <v>29569</v>
      </c>
      <c r="H10" s="96">
        <f>SUM(H11:H13)</f>
        <v>29569</v>
      </c>
      <c r="I10" s="99"/>
      <c r="J10" s="168"/>
      <c r="K10" s="170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</row>
    <row r="11" spans="1:76" s="92" customFormat="1" ht="25.5">
      <c r="A11" s="11" t="s">
        <v>11</v>
      </c>
      <c r="B11" s="22"/>
      <c r="C11" s="62"/>
      <c r="D11" s="63"/>
      <c r="E11" s="63"/>
      <c r="F11" s="65"/>
      <c r="G11" s="62">
        <f>SUM(H11:I11)</f>
        <v>25577</v>
      </c>
      <c r="H11" s="63">
        <v>25577</v>
      </c>
      <c r="I11" s="64"/>
      <c r="J11" s="167" t="s">
        <v>38</v>
      </c>
      <c r="K11" s="17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92" customFormat="1" ht="15">
      <c r="A12" s="11" t="s">
        <v>12</v>
      </c>
      <c r="B12" s="22"/>
      <c r="C12" s="62"/>
      <c r="D12" s="63"/>
      <c r="E12" s="63"/>
      <c r="F12" s="65"/>
      <c r="G12" s="62">
        <f>SUM(H12:I12)</f>
        <v>3640</v>
      </c>
      <c r="H12" s="63">
        <v>3640</v>
      </c>
      <c r="I12" s="64"/>
      <c r="J12" s="167" t="s">
        <v>38</v>
      </c>
      <c r="K12" s="17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92" customFormat="1" ht="25.5">
      <c r="A13" s="11" t="s">
        <v>43</v>
      </c>
      <c r="B13" s="22"/>
      <c r="C13" s="62"/>
      <c r="D13" s="63"/>
      <c r="E13" s="63"/>
      <c r="F13" s="65"/>
      <c r="G13" s="62">
        <f>SUM(H13:I13)</f>
        <v>352</v>
      </c>
      <c r="H13" s="63">
        <v>352</v>
      </c>
      <c r="I13" s="64"/>
      <c r="J13" s="167" t="s">
        <v>38</v>
      </c>
      <c r="K13" s="17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s="100" customFormat="1" ht="38.25">
      <c r="A14" s="94" t="s">
        <v>40</v>
      </c>
      <c r="B14" s="101"/>
      <c r="C14" s="95"/>
      <c r="D14" s="96"/>
      <c r="E14" s="96"/>
      <c r="F14" s="98"/>
      <c r="G14" s="95">
        <f>SUM(G15:G19)</f>
        <v>13715</v>
      </c>
      <c r="H14" s="96">
        <f>SUM(H15:H19)</f>
        <v>13715</v>
      </c>
      <c r="I14" s="99"/>
      <c r="J14" s="168"/>
      <c r="K14" s="170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</row>
    <row r="15" spans="1:76" s="107" customFormat="1" ht="25.5">
      <c r="A15" s="11" t="s">
        <v>24</v>
      </c>
      <c r="B15" s="26"/>
      <c r="C15" s="103"/>
      <c r="D15" s="104"/>
      <c r="E15" s="104"/>
      <c r="F15" s="105"/>
      <c r="G15" s="103">
        <f aca="true" t="shared" si="0" ref="G15:G20">SUM(H15:I15)</f>
        <v>1900</v>
      </c>
      <c r="H15" s="104">
        <v>1900</v>
      </c>
      <c r="I15" s="102"/>
      <c r="J15" s="167" t="s">
        <v>38</v>
      </c>
      <c r="K15" s="179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</row>
    <row r="16" spans="1:76" s="107" customFormat="1" ht="15">
      <c r="A16" s="11" t="s">
        <v>13</v>
      </c>
      <c r="B16" s="26"/>
      <c r="C16" s="103"/>
      <c r="D16" s="104"/>
      <c r="E16" s="104"/>
      <c r="F16" s="105"/>
      <c r="G16" s="103">
        <f t="shared" si="0"/>
        <v>11427</v>
      </c>
      <c r="H16" s="104">
        <v>11427</v>
      </c>
      <c r="I16" s="102"/>
      <c r="J16" s="167" t="s">
        <v>38</v>
      </c>
      <c r="K16" s="179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</row>
    <row r="17" spans="1:76" s="107" customFormat="1" ht="15">
      <c r="A17" s="12" t="s">
        <v>16</v>
      </c>
      <c r="B17" s="26"/>
      <c r="C17" s="103"/>
      <c r="D17" s="104"/>
      <c r="E17" s="104"/>
      <c r="F17" s="105"/>
      <c r="G17" s="103">
        <f t="shared" si="0"/>
        <v>138</v>
      </c>
      <c r="H17" s="127">
        <v>138</v>
      </c>
      <c r="I17" s="102"/>
      <c r="J17" s="167" t="s">
        <v>38</v>
      </c>
      <c r="K17" s="179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</row>
    <row r="18" spans="1:76" s="107" customFormat="1" ht="15">
      <c r="A18" s="12" t="s">
        <v>17</v>
      </c>
      <c r="B18" s="26"/>
      <c r="C18" s="103"/>
      <c r="D18" s="104"/>
      <c r="E18" s="104"/>
      <c r="F18" s="105"/>
      <c r="G18" s="103">
        <f t="shared" si="0"/>
        <v>146</v>
      </c>
      <c r="H18" s="127">
        <v>146</v>
      </c>
      <c r="I18" s="102"/>
      <c r="J18" s="167" t="s">
        <v>38</v>
      </c>
      <c r="K18" s="17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</row>
    <row r="19" spans="1:76" s="107" customFormat="1" ht="15">
      <c r="A19" s="12" t="s">
        <v>18</v>
      </c>
      <c r="B19" s="26"/>
      <c r="C19" s="103"/>
      <c r="D19" s="104"/>
      <c r="E19" s="104"/>
      <c r="F19" s="105"/>
      <c r="G19" s="103">
        <f t="shared" si="0"/>
        <v>104</v>
      </c>
      <c r="H19" s="127">
        <v>104</v>
      </c>
      <c r="I19" s="102"/>
      <c r="J19" s="167" t="s">
        <v>38</v>
      </c>
      <c r="K19" s="179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</row>
    <row r="20" spans="1:76" s="125" customFormat="1" ht="25.5">
      <c r="A20" s="119" t="s">
        <v>25</v>
      </c>
      <c r="B20" s="120"/>
      <c r="C20" s="121"/>
      <c r="D20" s="122"/>
      <c r="E20" s="122"/>
      <c r="F20" s="123"/>
      <c r="G20" s="121">
        <f t="shared" si="0"/>
        <v>1200</v>
      </c>
      <c r="H20" s="122">
        <v>1200</v>
      </c>
      <c r="I20" s="124"/>
      <c r="J20" s="168" t="s">
        <v>38</v>
      </c>
      <c r="K20" s="170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</row>
    <row r="21" spans="1:76" s="100" customFormat="1" ht="15">
      <c r="A21" s="94" t="s">
        <v>14</v>
      </c>
      <c r="B21" s="101"/>
      <c r="C21" s="95"/>
      <c r="D21" s="96">
        <v>230</v>
      </c>
      <c r="E21" s="96">
        <v>230</v>
      </c>
      <c r="F21" s="98"/>
      <c r="G21" s="95">
        <f>SUM(G22,G23)</f>
        <v>784</v>
      </c>
      <c r="H21" s="126">
        <f>SUM(H22,H23)</f>
        <v>784</v>
      </c>
      <c r="I21" s="97"/>
      <c r="J21" s="169"/>
      <c r="K21" s="170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</row>
    <row r="22" spans="1:76" s="107" customFormat="1" ht="15">
      <c r="A22" s="11" t="s">
        <v>26</v>
      </c>
      <c r="B22" s="26"/>
      <c r="C22" s="103"/>
      <c r="D22" s="104"/>
      <c r="E22" s="104"/>
      <c r="F22" s="105"/>
      <c r="G22" s="103">
        <f>SUM(H22:I22)</f>
        <v>159</v>
      </c>
      <c r="H22" s="127">
        <v>159</v>
      </c>
      <c r="I22" s="106"/>
      <c r="J22" s="174" t="s">
        <v>38</v>
      </c>
      <c r="K22" s="179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</row>
    <row r="23" spans="1:76" s="107" customFormat="1" ht="15">
      <c r="A23" s="11" t="s">
        <v>44</v>
      </c>
      <c r="B23" s="26"/>
      <c r="C23" s="103"/>
      <c r="D23" s="104"/>
      <c r="E23" s="104"/>
      <c r="F23" s="105"/>
      <c r="G23" s="103">
        <f>SUM(H23:I23)</f>
        <v>625</v>
      </c>
      <c r="H23" s="127">
        <v>625</v>
      </c>
      <c r="I23" s="106"/>
      <c r="J23" s="174" t="s">
        <v>38</v>
      </c>
      <c r="K23" s="179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</row>
    <row r="24" spans="1:76" s="111" customFormat="1" ht="15">
      <c r="A24" s="94" t="s">
        <v>15</v>
      </c>
      <c r="B24" s="110"/>
      <c r="C24" s="95"/>
      <c r="D24" s="96"/>
      <c r="E24" s="96"/>
      <c r="F24" s="98"/>
      <c r="G24" s="95">
        <f>SUM(G25:G25)</f>
        <v>1395</v>
      </c>
      <c r="H24" s="126">
        <f>SUM(H25:H25)</f>
        <v>1395</v>
      </c>
      <c r="I24" s="99"/>
      <c r="J24" s="168"/>
      <c r="K24" s="17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</row>
    <row r="25" spans="1:76" s="92" customFormat="1" ht="26.25" thickBot="1">
      <c r="A25" s="11" t="s">
        <v>27</v>
      </c>
      <c r="B25" s="22"/>
      <c r="C25" s="62"/>
      <c r="D25" s="63"/>
      <c r="E25" s="63"/>
      <c r="F25" s="65"/>
      <c r="G25" s="62">
        <f>SUM(H25:I25)</f>
        <v>1395</v>
      </c>
      <c r="H25" s="306">
        <v>1395</v>
      </c>
      <c r="I25" s="64"/>
      <c r="J25" s="171" t="s">
        <v>38</v>
      </c>
      <c r="K25" s="18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93" customFormat="1" ht="16.5" thickBot="1">
      <c r="A26" s="13" t="s">
        <v>28</v>
      </c>
      <c r="B26" s="24"/>
      <c r="C26" s="59"/>
      <c r="D26" s="70">
        <v>6982</v>
      </c>
      <c r="E26" s="70">
        <v>6982</v>
      </c>
      <c r="F26" s="60"/>
      <c r="G26" s="70">
        <f>SUM(G7,G10,G14,G21,G24,G20)</f>
        <v>84562</v>
      </c>
      <c r="H26" s="70">
        <f>SUM(H7,H10,H14,H21,H24,H20)</f>
        <v>84562</v>
      </c>
      <c r="I26" s="71"/>
      <c r="J26" s="172"/>
      <c r="K26" s="18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11" s="197" customFormat="1" ht="26.25" thickBot="1">
      <c r="A27" s="289" t="s">
        <v>69</v>
      </c>
      <c r="B27" s="281"/>
      <c r="C27" s="282"/>
      <c r="D27" s="283"/>
      <c r="E27" s="283"/>
      <c r="F27" s="284"/>
      <c r="G27" s="285">
        <f>SUM(H27:I27)</f>
        <v>279</v>
      </c>
      <c r="H27" s="283">
        <v>279</v>
      </c>
      <c r="I27" s="286"/>
      <c r="J27" s="287" t="s">
        <v>38</v>
      </c>
      <c r="K27" s="288"/>
    </row>
    <row r="28" spans="1:76" s="240" customFormat="1" ht="38.25">
      <c r="A28" s="233" t="s">
        <v>45</v>
      </c>
      <c r="B28" s="234"/>
      <c r="C28" s="235"/>
      <c r="D28" s="235"/>
      <c r="E28" s="235"/>
      <c r="F28" s="236"/>
      <c r="G28" s="266">
        <f>SUM(H28:I28)</f>
        <v>2224</v>
      </c>
      <c r="H28" s="265">
        <v>2224</v>
      </c>
      <c r="I28" s="237"/>
      <c r="J28" s="238" t="s">
        <v>38</v>
      </c>
      <c r="K28" s="23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</row>
    <row r="29" spans="1:76" s="240" customFormat="1" ht="25.5">
      <c r="A29" s="241" t="s">
        <v>50</v>
      </c>
      <c r="B29" s="125"/>
      <c r="C29" s="242"/>
      <c r="D29" s="243"/>
      <c r="E29" s="243"/>
      <c r="F29" s="244"/>
      <c r="G29" s="261">
        <f>SUM(H29:I29)</f>
        <v>4000</v>
      </c>
      <c r="H29" s="245">
        <v>4000</v>
      </c>
      <c r="I29" s="246"/>
      <c r="J29" s="247" t="s">
        <v>38</v>
      </c>
      <c r="K29" s="248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</row>
    <row r="30" spans="1:76" s="240" customFormat="1" ht="25.5">
      <c r="A30" s="241" t="s">
        <v>51</v>
      </c>
      <c r="B30" s="125"/>
      <c r="C30" s="242"/>
      <c r="D30" s="243"/>
      <c r="E30" s="243"/>
      <c r="F30" s="244"/>
      <c r="G30" s="261">
        <f>SUM(G49,G41,G31)</f>
        <v>3471</v>
      </c>
      <c r="H30" s="245">
        <f>SUM(H41,H49,H31)</f>
        <v>3471</v>
      </c>
      <c r="I30" s="246"/>
      <c r="J30" s="247"/>
      <c r="K30" s="248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</row>
    <row r="31" spans="1:76" s="108" customFormat="1" ht="15">
      <c r="A31" s="249" t="s">
        <v>52</v>
      </c>
      <c r="B31" s="250"/>
      <c r="C31" s="251"/>
      <c r="D31" s="252"/>
      <c r="E31" s="252"/>
      <c r="F31" s="253"/>
      <c r="G31" s="264">
        <f>SUM(G32:G40)</f>
        <v>1432</v>
      </c>
      <c r="H31" s="255">
        <f>SUM(H32:H40)</f>
        <v>1432</v>
      </c>
      <c r="I31" s="256"/>
      <c r="J31" s="254"/>
      <c r="K31" s="257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</row>
    <row r="32" spans="1:76" s="108" customFormat="1" ht="15">
      <c r="A32" s="258" t="s">
        <v>53</v>
      </c>
      <c r="B32" s="107"/>
      <c r="C32" s="251"/>
      <c r="D32" s="252"/>
      <c r="E32" s="252"/>
      <c r="F32" s="253"/>
      <c r="G32" s="263">
        <f>SUM(H32:I32)</f>
        <v>198</v>
      </c>
      <c r="H32" s="259">
        <v>198</v>
      </c>
      <c r="I32" s="260"/>
      <c r="J32" s="254" t="s">
        <v>38</v>
      </c>
      <c r="K32" s="257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</row>
    <row r="33" spans="1:76" s="108" customFormat="1" ht="15">
      <c r="A33" s="258" t="s">
        <v>54</v>
      </c>
      <c r="B33" s="107"/>
      <c r="C33" s="251"/>
      <c r="D33" s="252"/>
      <c r="E33" s="252"/>
      <c r="F33" s="253"/>
      <c r="G33" s="263">
        <f aca="true" t="shared" si="1" ref="G33:G49">SUM(H33:I33)</f>
        <v>183</v>
      </c>
      <c r="H33" s="259">
        <v>183</v>
      </c>
      <c r="I33" s="260"/>
      <c r="J33" s="254" t="s">
        <v>38</v>
      </c>
      <c r="K33" s="257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</row>
    <row r="34" spans="1:76" s="108" customFormat="1" ht="15">
      <c r="A34" s="258" t="s">
        <v>55</v>
      </c>
      <c r="B34" s="107"/>
      <c r="C34" s="251"/>
      <c r="D34" s="252"/>
      <c r="E34" s="252"/>
      <c r="F34" s="253"/>
      <c r="G34" s="263">
        <f t="shared" si="1"/>
        <v>549</v>
      </c>
      <c r="H34" s="259">
        <v>549</v>
      </c>
      <c r="I34" s="260"/>
      <c r="J34" s="254" t="s">
        <v>38</v>
      </c>
      <c r="K34" s="257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</row>
    <row r="35" spans="1:76" s="108" customFormat="1" ht="15">
      <c r="A35" s="258" t="s">
        <v>56</v>
      </c>
      <c r="B35" s="107"/>
      <c r="C35" s="251"/>
      <c r="D35" s="252"/>
      <c r="E35" s="252"/>
      <c r="F35" s="253"/>
      <c r="G35" s="263">
        <f t="shared" si="1"/>
        <v>290</v>
      </c>
      <c r="H35" s="259">
        <v>290</v>
      </c>
      <c r="I35" s="260"/>
      <c r="J35" s="254" t="s">
        <v>38</v>
      </c>
      <c r="K35" s="257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</row>
    <row r="36" spans="1:76" s="108" customFormat="1" ht="15">
      <c r="A36" s="258" t="s">
        <v>57</v>
      </c>
      <c r="B36" s="107"/>
      <c r="C36" s="251"/>
      <c r="D36" s="252"/>
      <c r="E36" s="252"/>
      <c r="F36" s="253"/>
      <c r="G36" s="263">
        <f t="shared" si="1"/>
        <v>152</v>
      </c>
      <c r="H36" s="259">
        <v>152</v>
      </c>
      <c r="I36" s="260"/>
      <c r="J36" s="254" t="s">
        <v>38</v>
      </c>
      <c r="K36" s="257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</row>
    <row r="37" spans="1:76" s="108" customFormat="1" ht="15">
      <c r="A37" s="258" t="s">
        <v>58</v>
      </c>
      <c r="B37" s="107"/>
      <c r="C37" s="251"/>
      <c r="D37" s="252"/>
      <c r="E37" s="252"/>
      <c r="F37" s="253"/>
      <c r="G37" s="263">
        <f t="shared" si="1"/>
        <v>15</v>
      </c>
      <c r="H37" s="259">
        <v>15</v>
      </c>
      <c r="I37" s="260"/>
      <c r="J37" s="254" t="s">
        <v>38</v>
      </c>
      <c r="K37" s="257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</row>
    <row r="38" spans="1:76" s="108" customFormat="1" ht="15">
      <c r="A38" s="258" t="s">
        <v>59</v>
      </c>
      <c r="B38" s="107"/>
      <c r="C38" s="251"/>
      <c r="D38" s="252"/>
      <c r="E38" s="252"/>
      <c r="F38" s="253"/>
      <c r="G38" s="263">
        <f t="shared" si="1"/>
        <v>15</v>
      </c>
      <c r="H38" s="259">
        <v>15</v>
      </c>
      <c r="I38" s="260"/>
      <c r="J38" s="254" t="s">
        <v>38</v>
      </c>
      <c r="K38" s="257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</row>
    <row r="39" spans="1:76" s="108" customFormat="1" ht="15">
      <c r="A39" s="258" t="s">
        <v>60</v>
      </c>
      <c r="B39" s="107"/>
      <c r="C39" s="251"/>
      <c r="D39" s="252"/>
      <c r="E39" s="252"/>
      <c r="F39" s="253"/>
      <c r="G39" s="263">
        <f t="shared" si="1"/>
        <v>15</v>
      </c>
      <c r="H39" s="259">
        <v>15</v>
      </c>
      <c r="I39" s="260"/>
      <c r="J39" s="254" t="s">
        <v>38</v>
      </c>
      <c r="K39" s="257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</row>
    <row r="40" spans="1:76" s="108" customFormat="1" ht="15">
      <c r="A40" s="258" t="s">
        <v>61</v>
      </c>
      <c r="B40" s="107"/>
      <c r="C40" s="251"/>
      <c r="D40" s="252"/>
      <c r="E40" s="252"/>
      <c r="F40" s="253"/>
      <c r="G40" s="263">
        <f t="shared" si="1"/>
        <v>15</v>
      </c>
      <c r="H40" s="259">
        <v>15</v>
      </c>
      <c r="I40" s="260"/>
      <c r="J40" s="254" t="s">
        <v>38</v>
      </c>
      <c r="K40" s="257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</row>
    <row r="41" spans="1:76" s="108" customFormat="1" ht="15">
      <c r="A41" s="258" t="s">
        <v>62</v>
      </c>
      <c r="B41" s="107"/>
      <c r="C41" s="251"/>
      <c r="D41" s="252"/>
      <c r="E41" s="252"/>
      <c r="F41" s="253"/>
      <c r="G41" s="264">
        <f>SUM(G42:G48)</f>
        <v>1829</v>
      </c>
      <c r="H41" s="255">
        <f>SUM(H42:H48)</f>
        <v>1829</v>
      </c>
      <c r="I41" s="256"/>
      <c r="J41" s="254"/>
      <c r="K41" s="257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</row>
    <row r="42" spans="1:76" s="108" customFormat="1" ht="15">
      <c r="A42" s="258" t="s">
        <v>53</v>
      </c>
      <c r="B42" s="107"/>
      <c r="C42" s="251"/>
      <c r="D42" s="252"/>
      <c r="E42" s="252"/>
      <c r="F42" s="253"/>
      <c r="G42" s="263">
        <f t="shared" si="1"/>
        <v>531</v>
      </c>
      <c r="H42" s="259">
        <v>531</v>
      </c>
      <c r="I42" s="260"/>
      <c r="J42" s="254" t="s">
        <v>38</v>
      </c>
      <c r="K42" s="257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</row>
    <row r="43" spans="1:76" s="108" customFormat="1" ht="15">
      <c r="A43" s="258" t="s">
        <v>55</v>
      </c>
      <c r="B43" s="107"/>
      <c r="C43" s="251"/>
      <c r="D43" s="252"/>
      <c r="E43" s="252"/>
      <c r="F43" s="253"/>
      <c r="G43" s="263">
        <f t="shared" si="1"/>
        <v>472</v>
      </c>
      <c r="H43" s="259">
        <v>472</v>
      </c>
      <c r="I43" s="260"/>
      <c r="J43" s="254" t="s">
        <v>38</v>
      </c>
      <c r="K43" s="257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</row>
    <row r="44" spans="1:76" s="108" customFormat="1" ht="15">
      <c r="A44" s="258" t="s">
        <v>56</v>
      </c>
      <c r="B44" s="107"/>
      <c r="C44" s="251"/>
      <c r="D44" s="252"/>
      <c r="E44" s="252"/>
      <c r="F44" s="253"/>
      <c r="G44" s="263">
        <f t="shared" si="1"/>
        <v>354</v>
      </c>
      <c r="H44" s="259">
        <v>354</v>
      </c>
      <c r="I44" s="260"/>
      <c r="J44" s="254" t="s">
        <v>38</v>
      </c>
      <c r="K44" s="257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</row>
    <row r="45" spans="1:76" s="108" customFormat="1" ht="15">
      <c r="A45" s="258" t="s">
        <v>57</v>
      </c>
      <c r="B45" s="107"/>
      <c r="C45" s="251"/>
      <c r="D45" s="252"/>
      <c r="E45" s="252"/>
      <c r="F45" s="253"/>
      <c r="G45" s="263">
        <f t="shared" si="1"/>
        <v>236</v>
      </c>
      <c r="H45" s="259">
        <v>236</v>
      </c>
      <c r="I45" s="260"/>
      <c r="J45" s="254" t="s">
        <v>38</v>
      </c>
      <c r="K45" s="257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</row>
    <row r="46" spans="1:76" s="108" customFormat="1" ht="15">
      <c r="A46" s="258" t="s">
        <v>63</v>
      </c>
      <c r="B46" s="107"/>
      <c r="C46" s="251"/>
      <c r="D46" s="252"/>
      <c r="E46" s="252"/>
      <c r="F46" s="253"/>
      <c r="G46" s="263">
        <f t="shared" si="1"/>
        <v>59</v>
      </c>
      <c r="H46" s="259">
        <v>59</v>
      </c>
      <c r="I46" s="260"/>
      <c r="J46" s="254" t="s">
        <v>38</v>
      </c>
      <c r="K46" s="257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</row>
    <row r="47" spans="1:76" s="108" customFormat="1" ht="15">
      <c r="A47" s="258" t="s">
        <v>64</v>
      </c>
      <c r="B47" s="107"/>
      <c r="C47" s="251"/>
      <c r="D47" s="252"/>
      <c r="E47" s="252"/>
      <c r="F47" s="253"/>
      <c r="G47" s="263">
        <f t="shared" si="1"/>
        <v>59</v>
      </c>
      <c r="H47" s="259">
        <v>59</v>
      </c>
      <c r="I47" s="260"/>
      <c r="J47" s="254" t="s">
        <v>38</v>
      </c>
      <c r="K47" s="257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</row>
    <row r="48" spans="1:76" s="108" customFormat="1" ht="15">
      <c r="A48" s="258" t="s">
        <v>61</v>
      </c>
      <c r="B48" s="107"/>
      <c r="C48" s="251"/>
      <c r="D48" s="252"/>
      <c r="E48" s="252"/>
      <c r="F48" s="253"/>
      <c r="G48" s="263">
        <f t="shared" si="1"/>
        <v>118</v>
      </c>
      <c r="H48" s="259">
        <v>118</v>
      </c>
      <c r="I48" s="260"/>
      <c r="J48" s="254" t="s">
        <v>38</v>
      </c>
      <c r="K48" s="257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</row>
    <row r="49" spans="1:76" s="108" customFormat="1" ht="15.75" thickBot="1">
      <c r="A49" s="310" t="s">
        <v>65</v>
      </c>
      <c r="B49" s="250"/>
      <c r="C49" s="251"/>
      <c r="D49" s="252"/>
      <c r="E49" s="252"/>
      <c r="F49" s="253"/>
      <c r="G49" s="264">
        <f t="shared" si="1"/>
        <v>210</v>
      </c>
      <c r="H49" s="290">
        <v>210</v>
      </c>
      <c r="I49" s="256"/>
      <c r="J49" s="167" t="s">
        <v>38</v>
      </c>
      <c r="K49" s="183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</row>
    <row r="50" spans="1:76" s="1" customFormat="1" ht="31.5" customHeight="1" thickBot="1">
      <c r="A50" s="13" t="s">
        <v>29</v>
      </c>
      <c r="B50" s="28"/>
      <c r="C50" s="112"/>
      <c r="D50" s="113">
        <v>1129</v>
      </c>
      <c r="E50" s="113">
        <v>1129</v>
      </c>
      <c r="F50" s="114"/>
      <c r="G50" s="262">
        <f>SUM(G28,G29,G30,G27)</f>
        <v>9974</v>
      </c>
      <c r="H50" s="262">
        <f>SUM(H28,H29,H30,H27)</f>
        <v>9974</v>
      </c>
      <c r="I50" s="211"/>
      <c r="J50" s="212"/>
      <c r="K50" s="213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</row>
    <row r="51" spans="1:11" s="4" customFormat="1" ht="25.5">
      <c r="A51" s="159" t="s">
        <v>19</v>
      </c>
      <c r="B51" s="20"/>
      <c r="C51" s="53"/>
      <c r="D51" s="54">
        <v>400</v>
      </c>
      <c r="E51" s="54">
        <v>400</v>
      </c>
      <c r="F51" s="56"/>
      <c r="G51" s="57">
        <f>SUM(H51:I51)</f>
        <v>1400</v>
      </c>
      <c r="H51" s="54">
        <v>1400</v>
      </c>
      <c r="I51" s="55"/>
      <c r="J51" s="173" t="s">
        <v>38</v>
      </c>
      <c r="K51" s="182"/>
    </row>
    <row r="52" spans="1:11" ht="15">
      <c r="A52" s="160" t="s">
        <v>20</v>
      </c>
      <c r="B52" s="21"/>
      <c r="C52" s="41"/>
      <c r="D52" s="37">
        <v>600</v>
      </c>
      <c r="E52" s="37">
        <v>600</v>
      </c>
      <c r="F52" s="44"/>
      <c r="G52" s="42">
        <f>SUM(H52:I52)</f>
        <v>21000</v>
      </c>
      <c r="H52" s="37">
        <v>21000</v>
      </c>
      <c r="I52" s="45"/>
      <c r="J52" s="174" t="s">
        <v>38</v>
      </c>
      <c r="K52" s="183"/>
    </row>
    <row r="53" spans="1:11" ht="15">
      <c r="A53" s="160" t="s">
        <v>8</v>
      </c>
      <c r="B53" s="21"/>
      <c r="C53" s="41"/>
      <c r="D53" s="37">
        <v>6500</v>
      </c>
      <c r="E53" s="37">
        <v>6500</v>
      </c>
      <c r="F53" s="44"/>
      <c r="G53" s="42">
        <f>SUM(H53:I53)</f>
        <v>8000</v>
      </c>
      <c r="H53" s="37">
        <v>8000</v>
      </c>
      <c r="I53" s="45"/>
      <c r="J53" s="174" t="s">
        <v>38</v>
      </c>
      <c r="K53" s="183"/>
    </row>
    <row r="54" spans="1:11" ht="15">
      <c r="A54" s="160" t="s">
        <v>46</v>
      </c>
      <c r="B54" s="21"/>
      <c r="C54" s="41"/>
      <c r="D54" s="37"/>
      <c r="E54" s="37"/>
      <c r="F54" s="44"/>
      <c r="G54" s="42">
        <f>SUM(H54:I54)</f>
        <v>50</v>
      </c>
      <c r="H54" s="37">
        <v>50</v>
      </c>
      <c r="I54" s="45"/>
      <c r="J54" s="174" t="s">
        <v>38</v>
      </c>
      <c r="K54" s="183"/>
    </row>
    <row r="55" spans="1:11" ht="15.75" thickBot="1">
      <c r="A55" s="161" t="s">
        <v>32</v>
      </c>
      <c r="B55" s="115"/>
      <c r="C55" s="128"/>
      <c r="D55" s="129"/>
      <c r="E55" s="129"/>
      <c r="F55" s="131"/>
      <c r="G55" s="132">
        <f>SUM(H55:I55)</f>
        <v>200</v>
      </c>
      <c r="H55" s="129">
        <v>200</v>
      </c>
      <c r="I55" s="130"/>
      <c r="J55" s="216" t="s">
        <v>38</v>
      </c>
      <c r="K55" s="217"/>
    </row>
    <row r="56" spans="1:11" ht="17.25" customHeight="1" thickBot="1">
      <c r="A56" s="27" t="s">
        <v>30</v>
      </c>
      <c r="B56" s="24"/>
      <c r="C56" s="39"/>
      <c r="D56" s="38">
        <v>19810</v>
      </c>
      <c r="E56" s="38">
        <v>19810</v>
      </c>
      <c r="F56" s="43"/>
      <c r="G56" s="58">
        <f>SUM(G51:G55)</f>
        <v>30650</v>
      </c>
      <c r="H56" s="38">
        <f>SUM(H51:H55)</f>
        <v>30650</v>
      </c>
      <c r="I56" s="40"/>
      <c r="J56" s="176"/>
      <c r="K56" s="181"/>
    </row>
    <row r="57" spans="1:76" s="108" customFormat="1" ht="25.5">
      <c r="A57" s="162" t="s">
        <v>47</v>
      </c>
      <c r="B57" s="133"/>
      <c r="C57" s="136"/>
      <c r="D57" s="134"/>
      <c r="E57" s="134"/>
      <c r="F57" s="137"/>
      <c r="G57" s="136">
        <f>SUM(H57:I57)</f>
        <v>1100</v>
      </c>
      <c r="H57" s="138">
        <v>1100</v>
      </c>
      <c r="I57" s="135"/>
      <c r="J57" s="214"/>
      <c r="K57" s="215" t="s">
        <v>38</v>
      </c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</row>
    <row r="58" spans="1:76" s="108" customFormat="1" ht="15">
      <c r="A58" s="218" t="s">
        <v>48</v>
      </c>
      <c r="B58" s="219"/>
      <c r="C58" s="220"/>
      <c r="D58" s="221"/>
      <c r="E58" s="221"/>
      <c r="F58" s="222"/>
      <c r="G58" s="220">
        <f>SUM(H58:I58)</f>
        <v>3810</v>
      </c>
      <c r="H58" s="223">
        <v>3810</v>
      </c>
      <c r="I58" s="224"/>
      <c r="J58" s="174" t="s">
        <v>38</v>
      </c>
      <c r="K58" s="183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</row>
    <row r="59" spans="1:11" ht="26.25" thickBot="1">
      <c r="A59" s="163" t="s">
        <v>49</v>
      </c>
      <c r="B59" s="23"/>
      <c r="C59" s="48"/>
      <c r="D59" s="46">
        <v>850</v>
      </c>
      <c r="E59" s="46">
        <v>850</v>
      </c>
      <c r="F59" s="46"/>
      <c r="G59" s="48">
        <f>SUM(H59:I59)</f>
        <v>3529</v>
      </c>
      <c r="H59" s="140">
        <v>3529</v>
      </c>
      <c r="I59" s="47"/>
      <c r="J59" s="175"/>
      <c r="K59" s="184" t="s">
        <v>38</v>
      </c>
    </row>
    <row r="60" spans="1:11" ht="16.5" thickBot="1">
      <c r="A60" s="19" t="s">
        <v>31</v>
      </c>
      <c r="B60" s="29"/>
      <c r="C60" s="49"/>
      <c r="D60" s="50">
        <v>1680</v>
      </c>
      <c r="E60" s="50">
        <v>1680</v>
      </c>
      <c r="F60" s="51"/>
      <c r="G60" s="50">
        <f>SUM(G57:G59)</f>
        <v>8439</v>
      </c>
      <c r="H60" s="50">
        <f>SUM(H57:H59)</f>
        <v>8439</v>
      </c>
      <c r="I60" s="52"/>
      <c r="J60" s="185"/>
      <c r="K60" s="186"/>
    </row>
    <row r="61" spans="1:76" s="240" customFormat="1" ht="25.5">
      <c r="A61" s="273" t="s">
        <v>66</v>
      </c>
      <c r="B61" s="274"/>
      <c r="C61" s="275"/>
      <c r="D61" s="276"/>
      <c r="E61" s="276"/>
      <c r="F61" s="277"/>
      <c r="G61" s="275">
        <f>SUM(G62:G63)</f>
        <v>2220</v>
      </c>
      <c r="H61" s="278">
        <f>SUM(H62:H63)</f>
        <v>2220</v>
      </c>
      <c r="I61" s="279"/>
      <c r="J61" s="238"/>
      <c r="K61" s="239" t="s">
        <v>38</v>
      </c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</row>
    <row r="62" spans="1:76" s="1" customFormat="1" ht="26.25">
      <c r="A62" s="11" t="s">
        <v>67</v>
      </c>
      <c r="B62" s="21"/>
      <c r="C62" s="269"/>
      <c r="D62" s="63"/>
      <c r="E62" s="270"/>
      <c r="F62" s="65"/>
      <c r="G62" s="62">
        <f>SUM(H62:I62)</f>
        <v>2100</v>
      </c>
      <c r="H62" s="271">
        <v>2100</v>
      </c>
      <c r="I62" s="272"/>
      <c r="J62" s="254"/>
      <c r="K62" s="257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</row>
    <row r="63" spans="1:76" s="1" customFormat="1" ht="16.5" thickBot="1">
      <c r="A63" s="225" t="s">
        <v>68</v>
      </c>
      <c r="B63" s="29"/>
      <c r="C63" s="226"/>
      <c r="D63" s="227"/>
      <c r="E63" s="228"/>
      <c r="F63" s="229"/>
      <c r="G63" s="230">
        <f>SUM(H63:I63)</f>
        <v>120</v>
      </c>
      <c r="H63" s="231">
        <v>120</v>
      </c>
      <c r="I63" s="232"/>
      <c r="J63" s="267"/>
      <c r="K63" s="268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</row>
    <row r="64" spans="1:76" s="1" customFormat="1" ht="20.25" customHeight="1" thickBot="1">
      <c r="A64" s="13" t="s">
        <v>33</v>
      </c>
      <c r="B64" s="28"/>
      <c r="C64" s="112"/>
      <c r="D64" s="113"/>
      <c r="E64" s="113"/>
      <c r="F64" s="114"/>
      <c r="G64" s="112">
        <f>SUM(G61)</f>
        <v>2220</v>
      </c>
      <c r="H64" s="113">
        <f>SUM(H61)</f>
        <v>2220</v>
      </c>
      <c r="I64" s="116"/>
      <c r="J64" s="185"/>
      <c r="K64" s="187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</row>
    <row r="65" spans="1:76" s="240" customFormat="1" ht="26.25" thickBot="1">
      <c r="A65" s="297" t="s">
        <v>72</v>
      </c>
      <c r="B65" s="298"/>
      <c r="C65" s="275"/>
      <c r="D65" s="299">
        <v>10838</v>
      </c>
      <c r="E65" s="276"/>
      <c r="F65" s="300">
        <v>10838</v>
      </c>
      <c r="G65" s="303">
        <f>SUM(G66:G67)</f>
        <v>2850</v>
      </c>
      <c r="H65" s="304"/>
      <c r="I65" s="305">
        <f>SUM(I66:I67)</f>
        <v>2850</v>
      </c>
      <c r="J65" s="301"/>
      <c r="K65" s="302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</row>
    <row r="66" spans="1:76" s="1" customFormat="1" ht="16.5" thickBot="1">
      <c r="A66" s="225" t="s">
        <v>70</v>
      </c>
      <c r="B66" s="29"/>
      <c r="C66" s="291"/>
      <c r="D66" s="292"/>
      <c r="E66" s="293"/>
      <c r="F66" s="294"/>
      <c r="G66" s="230">
        <f>SUM(H66:I66)</f>
        <v>500</v>
      </c>
      <c r="H66" s="295"/>
      <c r="I66" s="296">
        <v>500</v>
      </c>
      <c r="J66" s="188"/>
      <c r="K66" s="186" t="s">
        <v>38</v>
      </c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</row>
    <row r="67" spans="1:76" s="1" customFormat="1" ht="16.5" thickBot="1">
      <c r="A67" s="225" t="s">
        <v>71</v>
      </c>
      <c r="B67" s="29"/>
      <c r="C67" s="291"/>
      <c r="D67" s="292"/>
      <c r="E67" s="293"/>
      <c r="F67" s="294"/>
      <c r="G67" s="230">
        <f>SUM(H67:I67)</f>
        <v>2350</v>
      </c>
      <c r="H67" s="295"/>
      <c r="I67" s="296">
        <v>2350</v>
      </c>
      <c r="J67" s="188"/>
      <c r="K67" s="186" t="s">
        <v>38</v>
      </c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</row>
    <row r="68" spans="1:76" s="1" customFormat="1" ht="19.5" customHeight="1" thickBot="1">
      <c r="A68" s="13" t="s">
        <v>34</v>
      </c>
      <c r="B68" s="24"/>
      <c r="C68" s="112"/>
      <c r="D68" s="113">
        <v>83</v>
      </c>
      <c r="E68" s="113">
        <v>83</v>
      </c>
      <c r="F68" s="114"/>
      <c r="G68" s="112">
        <f>SUM(G65)</f>
        <v>2850</v>
      </c>
      <c r="H68" s="113"/>
      <c r="I68" s="142">
        <f>SUM(I65)</f>
        <v>2850</v>
      </c>
      <c r="J68" s="188"/>
      <c r="K68" s="186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</row>
    <row r="69" spans="1:11" ht="30.75" customHeight="1" thickBot="1">
      <c r="A69" s="164" t="s">
        <v>23</v>
      </c>
      <c r="B69" s="33"/>
      <c r="C69" s="73"/>
      <c r="D69" s="74"/>
      <c r="E69" s="73"/>
      <c r="F69" s="75"/>
      <c r="G69" s="73">
        <f>SUM(G26,G50,G56,G60,G64,G68)</f>
        <v>138695</v>
      </c>
      <c r="H69" s="73">
        <f>SUM(H26,H50,H56,H60,H64,H68)</f>
        <v>135845</v>
      </c>
      <c r="I69" s="139">
        <f>SUM(I26,I50,I56,I60,I64,I68)</f>
        <v>2850</v>
      </c>
      <c r="J69" s="189"/>
      <c r="K69" s="190"/>
    </row>
    <row r="70" spans="1:11" ht="18.75" customHeight="1" thickBot="1">
      <c r="A70" s="34" t="s">
        <v>21</v>
      </c>
      <c r="B70" s="28"/>
      <c r="C70" s="61"/>
      <c r="D70" s="61"/>
      <c r="E70" s="61"/>
      <c r="F70" s="60"/>
      <c r="G70" s="307">
        <f>SUM(H70:I70)</f>
        <v>20270</v>
      </c>
      <c r="H70" s="308">
        <v>14544</v>
      </c>
      <c r="I70" s="309">
        <v>5726</v>
      </c>
      <c r="J70" s="185"/>
      <c r="K70" s="186"/>
    </row>
    <row r="71" spans="1:11" ht="21" customHeight="1" thickBot="1">
      <c r="A71" s="35" t="s">
        <v>22</v>
      </c>
      <c r="B71" s="36"/>
      <c r="C71" s="78"/>
      <c r="D71" s="78"/>
      <c r="E71" s="78"/>
      <c r="F71" s="79"/>
      <c r="G71" s="76">
        <f>SUM(G70)</f>
        <v>20270</v>
      </c>
      <c r="H71" s="77">
        <f>SUM(H70)</f>
        <v>14544</v>
      </c>
      <c r="I71" s="78">
        <f>SUM(I70)</f>
        <v>5726</v>
      </c>
      <c r="J71" s="191"/>
      <c r="K71" s="190"/>
    </row>
    <row r="72" spans="1:11" ht="17.25" customHeight="1" hidden="1" thickTop="1">
      <c r="A72" s="15"/>
      <c r="B72" s="9"/>
      <c r="C72" s="68"/>
      <c r="D72" s="68"/>
      <c r="E72" s="68"/>
      <c r="F72" s="69"/>
      <c r="G72" s="66"/>
      <c r="H72" s="67"/>
      <c r="I72" s="68"/>
      <c r="J72" s="185"/>
      <c r="K72" s="190"/>
    </row>
    <row r="73" spans="1:11" ht="18" customHeight="1" hidden="1" thickBot="1">
      <c r="A73" s="14"/>
      <c r="B73" s="16"/>
      <c r="C73" s="83"/>
      <c r="D73" s="83"/>
      <c r="E73" s="83"/>
      <c r="F73" s="84"/>
      <c r="G73" s="72"/>
      <c r="H73" s="82"/>
      <c r="I73" s="85"/>
      <c r="J73" s="185"/>
      <c r="K73" s="190"/>
    </row>
    <row r="74" spans="1:76" s="18" customFormat="1" ht="42.75" customHeight="1" thickBot="1">
      <c r="A74" s="32" t="s">
        <v>4</v>
      </c>
      <c r="B74" s="141"/>
      <c r="C74" s="86"/>
      <c r="D74" s="80">
        <v>61340</v>
      </c>
      <c r="E74" s="80">
        <v>33755</v>
      </c>
      <c r="F74" s="81">
        <v>27585</v>
      </c>
      <c r="G74" s="280">
        <f>SUM(G69,G71)</f>
        <v>158965</v>
      </c>
      <c r="H74" s="117">
        <f>SUM(H69,H71)</f>
        <v>150389</v>
      </c>
      <c r="I74" s="118">
        <f>SUM(I69,I71)</f>
        <v>8576</v>
      </c>
      <c r="J74" s="192"/>
      <c r="K74" s="193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</row>
    <row r="75" spans="4:7" ht="12.75">
      <c r="D75" s="2"/>
      <c r="E75" s="2"/>
      <c r="F75" s="2"/>
      <c r="G75" s="2"/>
    </row>
    <row r="76" spans="4:7" ht="12.75">
      <c r="D76" s="2"/>
      <c r="E76" s="3"/>
      <c r="F76" s="2"/>
      <c r="G76" s="2"/>
    </row>
    <row r="77" spans="4:7" ht="12.75">
      <c r="D77" s="2"/>
      <c r="E77" s="2"/>
      <c r="F77" s="2"/>
      <c r="G77" s="2"/>
    </row>
    <row r="78" spans="4:7" ht="12.75">
      <c r="D78" s="2"/>
      <c r="E78" s="2"/>
      <c r="F78" s="2"/>
      <c r="G78" s="2"/>
    </row>
    <row r="79" spans="4:7" ht="12.75">
      <c r="D79" s="2"/>
      <c r="E79" s="2"/>
      <c r="F79" s="2"/>
      <c r="G79" s="2"/>
    </row>
    <row r="80" spans="4:7" ht="12.75">
      <c r="D80" s="2"/>
      <c r="E80" s="2"/>
      <c r="F80" s="2"/>
      <c r="G80" s="2"/>
    </row>
    <row r="81" spans="4:7" ht="12.75">
      <c r="D81" s="2"/>
      <c r="E81" s="2"/>
      <c r="F81" s="2"/>
      <c r="G81" s="2"/>
    </row>
    <row r="82" spans="4:7" ht="12.75">
      <c r="D82" s="2"/>
      <c r="E82" s="2"/>
      <c r="F82" s="2"/>
      <c r="G82" s="2"/>
    </row>
    <row r="83" spans="4:7" ht="12.75">
      <c r="D83" s="2"/>
      <c r="E83" s="2"/>
      <c r="F83" s="2"/>
      <c r="G83" s="2"/>
    </row>
  </sheetData>
  <sheetProtection/>
  <mergeCells count="5">
    <mergeCell ref="J5:J6"/>
    <mergeCell ref="K5:K6"/>
    <mergeCell ref="A2:K2"/>
    <mergeCell ref="A4:K4"/>
    <mergeCell ref="A5:A6"/>
  </mergeCells>
  <printOptions horizontalCentered="1"/>
  <pageMargins left="0.3937007874015748" right="0.3937007874015748" top="0.8267716535433072" bottom="0.8661417322834646" header="1.4566929133858268" footer="0.5118110236220472"/>
  <pageSetup horizontalDpi="300" verticalDpi="300" orientation="portrait" paperSize="8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Ingyenes Próbacsomag</dc:creator>
  <cp:keywords/>
  <dc:description/>
  <cp:lastModifiedBy>munka</cp:lastModifiedBy>
  <cp:lastPrinted>2015-02-05T08:12:49Z</cp:lastPrinted>
  <dcterms:created xsi:type="dcterms:W3CDTF">2001-01-24T07:33:46Z</dcterms:created>
  <dcterms:modified xsi:type="dcterms:W3CDTF">2018-05-15T13:11:09Z</dcterms:modified>
  <cp:category/>
  <cp:version/>
  <cp:contentType/>
  <cp:contentStatus/>
</cp:coreProperties>
</file>